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320" windowHeight="11745" activeTab="0"/>
  </bookViews>
  <sheets>
    <sheet name="Очередь" sheetId="1" r:id="rId1"/>
  </sheets>
  <externalReferences>
    <externalReference r:id="rId4"/>
    <externalReference r:id="rId5"/>
  </externalReferences>
  <definedNames>
    <definedName name="_xlfn.IFERROR" hidden="1">#NAME?</definedName>
    <definedName name="_xlnm._FilterDatabase" localSheetId="0" hidden="1">'Очередь'!$B$3:$G$3</definedName>
    <definedName name="w">'Очередь'!$I$1:$J$8</definedName>
  </definedNames>
  <calcPr fullCalcOnLoad="1"/>
</workbook>
</file>

<file path=xl/sharedStrings.xml><?xml version="1.0" encoding="utf-8"?>
<sst xmlns="http://schemas.openxmlformats.org/spreadsheetml/2006/main" count="19" uniqueCount="19">
  <si>
    <t>Дата подачи заявления</t>
  </si>
  <si>
    <t>ФИО ребёнка</t>
  </si>
  <si>
    <t>Регистрационный 
номер</t>
  </si>
  <si>
    <t>№ оче-реди</t>
  </si>
  <si>
    <t>Всего:</t>
  </si>
  <si>
    <t>Возраст детей указан</t>
  </si>
  <si>
    <t>СКРЫТЬ</t>
  </si>
  <si>
    <t>1 - 1,5 года</t>
  </si>
  <si>
    <t>1,5 - 2 года</t>
  </si>
  <si>
    <t>2 - 3 года</t>
  </si>
  <si>
    <t>3 - 4 года</t>
  </si>
  <si>
    <t>лет</t>
  </si>
  <si>
    <t>4 - 5 лет</t>
  </si>
  <si>
    <t>5 - 6 лет</t>
  </si>
  <si>
    <t>6 - 7 лет</t>
  </si>
  <si>
    <t>7 лет</t>
  </si>
  <si>
    <r>
      <t xml:space="preserve">Очерёдность в ДОУ № </t>
    </r>
    <r>
      <rPr>
        <b/>
        <i/>
        <sz val="11"/>
        <color indexed="10"/>
        <rFont val="Calibri"/>
        <family val="2"/>
      </rPr>
      <t>6</t>
    </r>
  </si>
  <si>
    <t>на 01.09.2014 г.</t>
  </si>
  <si>
    <t>на 20.11.2014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</si>
</sst>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\.mm\.yyyy"/>
    <numFmt numFmtId="173" formatCode="[$-FC19]d\ mmmm\ yyyy\ &quot;г.&quot;"/>
    <numFmt numFmtId="174" formatCode="[$-FC19]dd\ mmmm\ yyyy\ &quot;г.&quot;"/>
  </numFmts>
  <fonts count="49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Calibri"/>
      <family val="2"/>
    </font>
    <font>
      <sz val="12"/>
      <color indexed="27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27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14" fontId="24" fillId="0" borderId="0" xfId="0" applyNumberFormat="1" applyFont="1" applyAlignment="1" applyProtection="1">
      <alignment horizontal="right"/>
      <protection hidden="1"/>
    </xf>
    <xf numFmtId="14" fontId="3" fillId="0" borderId="0" xfId="0" applyNumberFormat="1" applyFont="1" applyAlignment="1" applyProtection="1">
      <alignment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5" fillId="33" borderId="11" xfId="0" applyFont="1" applyFill="1" applyBorder="1" applyAlignment="1" applyProtection="1">
      <alignment horizontal="center" vertical="center" wrapText="1"/>
      <protection hidden="1"/>
    </xf>
    <xf numFmtId="0" fontId="45" fillId="34" borderId="11" xfId="0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14" fontId="0" fillId="0" borderId="12" xfId="0" applyNumberFormat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14" fontId="24" fillId="0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NumberFormat="1" applyBorder="1" applyAlignment="1" applyProtection="1">
      <alignment horizontal="left"/>
      <protection hidden="1"/>
    </xf>
    <xf numFmtId="0" fontId="0" fillId="35" borderId="0" xfId="0" applyFill="1" applyAlignment="1" applyProtection="1">
      <alignment vertical="top"/>
      <protection hidden="1"/>
    </xf>
    <xf numFmtId="0" fontId="48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  <fill>
        <patternFill patternType="none">
          <bgColor indexed="65"/>
        </patternFill>
      </fill>
    </dxf>
    <dxf>
      <font>
        <color rgb="FFFFFFFF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lad\Desktop\S\6_&#1054;&#1095;&#1077;&#1088;&#1077;&#1076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\6_&#1054;&#1095;&#1077;&#1088;&#1077;&#1076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ьготы"/>
      <sheetName val="Ввод"/>
      <sheetName val="Таблиц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ьготы"/>
      <sheetName val="Ввод"/>
      <sheetName val="Таблицы"/>
    </sheetNames>
    <sheetDataSet>
      <sheetData sheetId="2">
        <row r="6">
          <cell r="J6">
            <v>0</v>
          </cell>
          <cell r="K6">
            <v>41626</v>
          </cell>
          <cell r="L6" t="str">
            <v>6/2013-12-18/0900/</v>
          </cell>
          <cell r="M6" t="str">
            <v>Евдокимов  Роман Алексеевич</v>
          </cell>
        </row>
        <row r="7">
          <cell r="K7">
            <v>41649</v>
          </cell>
          <cell r="L7" t="str">
            <v>6/2014-01-10/1315/</v>
          </cell>
          <cell r="M7" t="str">
            <v>Калинин Тимофей  Дмитриевич</v>
          </cell>
        </row>
        <row r="8">
          <cell r="K8">
            <v>41684</v>
          </cell>
          <cell r="L8" t="str">
            <v>6/2014-02-14/0910/</v>
          </cell>
          <cell r="M8" t="str">
            <v>Никифоров Степан Иванович</v>
          </cell>
        </row>
        <row r="9">
          <cell r="K9">
            <v>41736</v>
          </cell>
          <cell r="L9" t="str">
            <v>6/2014-04-07/1400/</v>
          </cell>
          <cell r="M9" t="str">
            <v>Самохина Елизавета Андреевна</v>
          </cell>
        </row>
        <row r="10">
          <cell r="K10">
            <v>41743</v>
          </cell>
          <cell r="L10" t="str">
            <v>6/2014-04-14/0810/</v>
          </cell>
          <cell r="M10" t="str">
            <v>Хомылева Любовь Станиславовна</v>
          </cell>
        </row>
        <row r="11">
          <cell r="K11">
            <v>41765</v>
          </cell>
          <cell r="L11" t="str">
            <v>6/2014-05-06/0847/</v>
          </cell>
          <cell r="M11" t="str">
            <v>Борисов Варлам Григорьевич</v>
          </cell>
        </row>
        <row r="12">
          <cell r="K12">
            <v>41799</v>
          </cell>
          <cell r="L12" t="str">
            <v>6/2014-06-09/1340/</v>
          </cell>
          <cell r="M12" t="str">
            <v>Богатырева Милана Артемовна</v>
          </cell>
        </row>
        <row r="13">
          <cell r="K13">
            <v>41816</v>
          </cell>
          <cell r="L13" t="str">
            <v>6/2014-06-26/0910/</v>
          </cell>
          <cell r="M13" t="str">
            <v>Садырин Михаил Сергеевич</v>
          </cell>
        </row>
        <row r="14">
          <cell r="L14" t="str">
            <v>6/2014-06-26/1355/</v>
          </cell>
          <cell r="M14" t="str">
            <v>Мифтахов Ян Владимирович</v>
          </cell>
        </row>
        <row r="15">
          <cell r="K15">
            <v>41869</v>
          </cell>
          <cell r="L15" t="str">
            <v>6/2014-08-18/1030/</v>
          </cell>
          <cell r="M15" t="str">
            <v>Никонов Матвей Владимирович</v>
          </cell>
        </row>
        <row r="16">
          <cell r="K16">
            <v>41873</v>
          </cell>
          <cell r="L16" t="str">
            <v>6/2014-08-22/1040/</v>
          </cell>
          <cell r="M16" t="str">
            <v>Сунцова Екатерина Андреевна</v>
          </cell>
        </row>
        <row r="17">
          <cell r="K17">
            <v>41880</v>
          </cell>
          <cell r="L17" t="str">
            <v>6/2014-08-29/1225/</v>
          </cell>
          <cell r="M17" t="str">
            <v>Трушников  Антон Александрович</v>
          </cell>
        </row>
        <row r="18">
          <cell r="K18">
            <v>41900</v>
          </cell>
          <cell r="L18" t="str">
            <v>6/2014-09-18/1340/</v>
          </cell>
          <cell r="M18" t="str">
            <v>Сурин Артем Александрович</v>
          </cell>
        </row>
        <row r="19">
          <cell r="K19">
            <v>41929</v>
          </cell>
          <cell r="L19" t="str">
            <v>6/2014-10-17/1000/</v>
          </cell>
          <cell r="M19" t="str">
            <v>Устюжанин Артем Антонович</v>
          </cell>
        </row>
        <row r="20">
          <cell r="J20" t="str">
            <v>0 Итог</v>
          </cell>
        </row>
        <row r="21">
          <cell r="J21">
            <v>1</v>
          </cell>
          <cell r="K21">
            <v>41451</v>
          </cell>
          <cell r="L21" t="str">
            <v>6/2013-06-26/1300/</v>
          </cell>
          <cell r="M21" t="str">
            <v>Сытов Иван Михайлович</v>
          </cell>
        </row>
        <row r="22">
          <cell r="K22">
            <v>41464</v>
          </cell>
          <cell r="L22" t="str">
            <v>6/2013-07-09/0750/ПО</v>
          </cell>
          <cell r="M22" t="str">
            <v>Синдеркин Кирилл Дмитриевич</v>
          </cell>
        </row>
        <row r="23">
          <cell r="K23">
            <v>41485</v>
          </cell>
          <cell r="L23" t="str">
            <v>6/2013-07-30/1130/</v>
          </cell>
          <cell r="M23" t="str">
            <v>Черноскутов Артемий Вячеславович</v>
          </cell>
        </row>
        <row r="24">
          <cell r="K24">
            <v>41492</v>
          </cell>
          <cell r="L24" t="str">
            <v>6/2013-08-06/1015/</v>
          </cell>
          <cell r="M24" t="str">
            <v>Чертов Михаил Алексеевич</v>
          </cell>
        </row>
        <row r="25">
          <cell r="K25">
            <v>41533</v>
          </cell>
          <cell r="L25" t="str">
            <v>6/2013-09-16/1240/</v>
          </cell>
          <cell r="M25" t="str">
            <v>Попова Полина Ильинична</v>
          </cell>
        </row>
        <row r="26">
          <cell r="K26">
            <v>41540</v>
          </cell>
          <cell r="L26" t="str">
            <v>6/2013-09-23/0910/ПО</v>
          </cell>
          <cell r="M26" t="str">
            <v>Золотарева Софья Олеговна</v>
          </cell>
        </row>
        <row r="27">
          <cell r="L27" t="str">
            <v>6/2013-09-23/1130/</v>
          </cell>
          <cell r="M27" t="str">
            <v>Корчемкин Макар Юрьевич</v>
          </cell>
        </row>
        <row r="28">
          <cell r="J28" t="str">
            <v>1 Итог</v>
          </cell>
        </row>
        <row r="29">
          <cell r="J29">
            <v>1.5</v>
          </cell>
          <cell r="K29">
            <v>41201</v>
          </cell>
          <cell r="L29" t="str">
            <v>6/2012-10-19/0910/</v>
          </cell>
          <cell r="M29" t="str">
            <v>Малкова Дарья Валерьевна</v>
          </cell>
        </row>
        <row r="30">
          <cell r="K30">
            <v>41225</v>
          </cell>
          <cell r="L30" t="str">
            <v>6/2012-11-12/1400/</v>
          </cell>
          <cell r="M30" t="str">
            <v>Осинцева Владислава Антоновна</v>
          </cell>
        </row>
        <row r="31">
          <cell r="K31">
            <v>41239</v>
          </cell>
          <cell r="L31" t="str">
            <v>6/2012-11-26/1130/</v>
          </cell>
          <cell r="M31" t="str">
            <v>Бабицин Сергей Сергеевич</v>
          </cell>
        </row>
        <row r="32">
          <cell r="L32" t="str">
            <v>6/2012-11-26/1150/ПО</v>
          </cell>
          <cell r="M32" t="str">
            <v>Борисов Захар Григорьевич</v>
          </cell>
        </row>
        <row r="33">
          <cell r="K33">
            <v>41262</v>
          </cell>
          <cell r="L33" t="str">
            <v>6/2012-12-19/1500/</v>
          </cell>
          <cell r="M33" t="str">
            <v>Трушников  Андрей Витальевич</v>
          </cell>
        </row>
        <row r="34">
          <cell r="K34">
            <v>41318</v>
          </cell>
          <cell r="L34" t="str">
            <v>6/2013-02-13/1300/ПО</v>
          </cell>
          <cell r="M34" t="str">
            <v>Белобородова-Астанина Вероника Вячеславовна</v>
          </cell>
        </row>
        <row r="35">
          <cell r="K35">
            <v>41320</v>
          </cell>
          <cell r="L35" t="str">
            <v>6/2013-02-15/1040/</v>
          </cell>
          <cell r="M35" t="str">
            <v>Малышев Савелий Евгеньевич</v>
          </cell>
        </row>
        <row r="36">
          <cell r="L36" t="str">
            <v>6/2013-02-15/1440/</v>
          </cell>
          <cell r="M36" t="str">
            <v>Пашкина Юлия Максимовна</v>
          </cell>
        </row>
        <row r="37">
          <cell r="K37">
            <v>41382</v>
          </cell>
          <cell r="L37" t="str">
            <v>6/2013-04-18/1300/</v>
          </cell>
          <cell r="M37" t="str">
            <v>Зырянов Матвей Антонович</v>
          </cell>
        </row>
        <row r="38">
          <cell r="K38">
            <v>41439</v>
          </cell>
          <cell r="L38" t="str">
            <v>6/2013-06-14/1130/</v>
          </cell>
          <cell r="M38" t="str">
            <v>Шевцова Полина Владимировна</v>
          </cell>
        </row>
        <row r="39">
          <cell r="K39">
            <v>41494</v>
          </cell>
          <cell r="L39" t="str">
            <v>6/2013-08-08/1307/</v>
          </cell>
          <cell r="M39" t="str">
            <v>Шамкова Маргарита Андреевна</v>
          </cell>
        </row>
        <row r="40">
          <cell r="J40" t="str">
            <v>1,5 Итог</v>
          </cell>
        </row>
        <row r="41">
          <cell r="J41">
            <v>2</v>
          </cell>
          <cell r="K41">
            <v>41067</v>
          </cell>
          <cell r="L41" t="str">
            <v>6/2012-06-07/1436/</v>
          </cell>
          <cell r="M41" t="str">
            <v>Веретенникова Ева Сергеевна</v>
          </cell>
        </row>
        <row r="42">
          <cell r="K42">
            <v>41081</v>
          </cell>
          <cell r="L42" t="str">
            <v>6/2012-06-21/1521/</v>
          </cell>
          <cell r="M42" t="str">
            <v>Изюрова Ульяна Сергеевна</v>
          </cell>
        </row>
        <row r="43">
          <cell r="K43">
            <v>41145</v>
          </cell>
          <cell r="L43" t="str">
            <v>6/2012-08-24/1500/</v>
          </cell>
          <cell r="M43" t="str">
            <v>Патрушев Тимофей  Алексеевич</v>
          </cell>
        </row>
        <row r="44">
          <cell r="K44">
            <v>41214</v>
          </cell>
          <cell r="L44" t="str">
            <v>6/2012-11-01/1450/</v>
          </cell>
          <cell r="M44" t="str">
            <v>Снегов Ярослав Владимирович</v>
          </cell>
        </row>
        <row r="45">
          <cell r="K45">
            <v>41795</v>
          </cell>
          <cell r="L45" t="str">
            <v>6/2014-06-05/1030/</v>
          </cell>
          <cell r="M45" t="str">
            <v>Шихалев Артем Сергеевич</v>
          </cell>
        </row>
        <row r="46">
          <cell r="J46" t="str">
            <v>2 Итог</v>
          </cell>
        </row>
        <row r="47">
          <cell r="J47">
            <v>3</v>
          </cell>
          <cell r="K47">
            <v>40700</v>
          </cell>
          <cell r="L47" t="str">
            <v>6/2011-06-06/0930/</v>
          </cell>
          <cell r="M47" t="str">
            <v>Чермянинов Семен Алексеевич</v>
          </cell>
        </row>
        <row r="48">
          <cell r="K48">
            <v>40701</v>
          </cell>
          <cell r="L48" t="str">
            <v>6/2011-06-07/</v>
          </cell>
          <cell r="M48" t="str">
            <v>Сотников Дмитрий Сергеевич</v>
          </cell>
        </row>
        <row r="49">
          <cell r="K49">
            <v>40721</v>
          </cell>
          <cell r="L49" t="str">
            <v>6/2011-06-27/0950/</v>
          </cell>
          <cell r="M49" t="str">
            <v>Устюгов Степан Викторович</v>
          </cell>
        </row>
        <row r="50">
          <cell r="K50">
            <v>40736</v>
          </cell>
          <cell r="L50" t="str">
            <v>6/2011-07-12/1140/</v>
          </cell>
          <cell r="M50" t="str">
            <v>Сунцова Варвара Андреевна</v>
          </cell>
        </row>
        <row r="51">
          <cell r="K51">
            <v>40798</v>
          </cell>
          <cell r="L51" t="str">
            <v>6/2011-09-12/1150/</v>
          </cell>
          <cell r="M51" t="str">
            <v>Воронин Степан Александрович</v>
          </cell>
        </row>
        <row r="52">
          <cell r="K52">
            <v>40808</v>
          </cell>
          <cell r="L52" t="str">
            <v>6/2011-09-22/0846/</v>
          </cell>
          <cell r="M52" t="str">
            <v>Золотарев Глеб Александрович</v>
          </cell>
        </row>
        <row r="53">
          <cell r="L53" t="str">
            <v>6/2011-09-22/1100/</v>
          </cell>
          <cell r="M53" t="str">
            <v>Перетыкин Макар Михайлович</v>
          </cell>
        </row>
        <row r="54">
          <cell r="K54">
            <v>40813</v>
          </cell>
          <cell r="L54" t="str">
            <v>6/2011-09-27/0830/</v>
          </cell>
          <cell r="M54" t="str">
            <v>Ломовцев Антон Семенович</v>
          </cell>
        </row>
        <row r="55">
          <cell r="K55">
            <v>41540</v>
          </cell>
          <cell r="L55" t="str">
            <v>6/2013-09-23/1120/</v>
          </cell>
          <cell r="M55" t="str">
            <v>Корчемкина Мариса Юрьевна</v>
          </cell>
        </row>
        <row r="56">
          <cell r="J56" t="str">
            <v>3 Итог</v>
          </cell>
        </row>
        <row r="57">
          <cell r="J57">
            <v>4</v>
          </cell>
          <cell r="K57">
            <v>40827</v>
          </cell>
          <cell r="L57" t="str">
            <v>6/2011-10-11/0940/</v>
          </cell>
          <cell r="M57" t="str">
            <v>Миниахметова  Ангелина Ричардовна</v>
          </cell>
        </row>
        <row r="58">
          <cell r="K58">
            <v>41701</v>
          </cell>
          <cell r="L58" t="str">
            <v>6/2014-03-03/1115/         </v>
          </cell>
          <cell r="M58" t="str">
            <v>Махина Серафима Дмитриевна</v>
          </cell>
        </row>
        <row r="59">
          <cell r="J59" t="str">
            <v>4 Итог</v>
          </cell>
        </row>
        <row r="60">
          <cell r="J60">
            <v>6</v>
          </cell>
          <cell r="K60">
            <v>40631</v>
          </cell>
          <cell r="L60" t="str">
            <v>6/2011-03-29/1130/</v>
          </cell>
          <cell r="M60" t="str">
            <v>Мифтахов Евгений Владимирович</v>
          </cell>
        </row>
        <row r="61">
          <cell r="K61">
            <v>40892</v>
          </cell>
          <cell r="L61" t="str">
            <v>6/2011-12-15/1445/</v>
          </cell>
          <cell r="M61" t="str">
            <v>Ивахненко Александр Витальевич</v>
          </cell>
        </row>
        <row r="62">
          <cell r="J62" t="str">
            <v>6 Итог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0.00390625" style="7" customWidth="1"/>
    <col min="2" max="2" width="8.140625" style="13" customWidth="1"/>
    <col min="3" max="3" width="13.00390625" style="13" customWidth="1"/>
    <col min="4" max="4" width="5.57421875" style="1" hidden="1" customWidth="1"/>
    <col min="5" max="5" width="13.00390625" style="13" hidden="1" customWidth="1"/>
    <col min="6" max="6" width="22.28125" style="7" customWidth="1"/>
    <col min="7" max="7" width="38.57421875" style="7" customWidth="1"/>
    <col min="8" max="8" width="0.71875" style="1" customWidth="1"/>
    <col min="9" max="10" width="9.140625" style="1" hidden="1" customWidth="1"/>
    <col min="11" max="16384" width="9.140625" style="1" customWidth="1"/>
  </cols>
  <sheetData>
    <row r="1" spans="1:10" ht="15">
      <c r="A1" s="7" t="s">
        <v>4</v>
      </c>
      <c r="B1" s="8"/>
      <c r="C1" s="9"/>
      <c r="D1" s="7"/>
      <c r="E1" s="9"/>
      <c r="F1" s="10" t="s">
        <v>5</v>
      </c>
      <c r="G1" s="11" t="s">
        <v>17</v>
      </c>
      <c r="H1" s="3"/>
      <c r="I1" s="2">
        <v>1</v>
      </c>
      <c r="J1" s="2" t="s">
        <v>7</v>
      </c>
    </row>
    <row r="2" spans="1:10" ht="18" customHeight="1">
      <c r="A2" s="12">
        <f>COUNTIF(B5:B295,"&gt;0")</f>
        <v>50</v>
      </c>
      <c r="C2" s="14"/>
      <c r="D2" s="7"/>
      <c r="E2" s="14"/>
      <c r="F2" s="15" t="s">
        <v>16</v>
      </c>
      <c r="G2" s="14" t="s">
        <v>18</v>
      </c>
      <c r="H2" s="4"/>
      <c r="I2" s="1">
        <v>1.5</v>
      </c>
      <c r="J2" s="2" t="s">
        <v>8</v>
      </c>
    </row>
    <row r="3" spans="1:10" ht="32.25" customHeight="1">
      <c r="A3" s="16"/>
      <c r="B3" s="17" t="s">
        <v>3</v>
      </c>
      <c r="C3" s="17" t="s">
        <v>0</v>
      </c>
      <c r="D3" s="28" t="s">
        <v>11</v>
      </c>
      <c r="E3" s="18" t="s">
        <v>6</v>
      </c>
      <c r="F3" s="17" t="s">
        <v>2</v>
      </c>
      <c r="G3" s="19" t="s">
        <v>1</v>
      </c>
      <c r="H3" s="6"/>
      <c r="I3" s="2">
        <v>2</v>
      </c>
      <c r="J3" s="1" t="s">
        <v>9</v>
      </c>
    </row>
    <row r="4" spans="1:10" s="2" customFormat="1" ht="15">
      <c r="A4" s="20" t="str">
        <f>IF(D4=0,"до 1 года",VLOOKUP(D4,w,2,FALSE))</f>
        <v>до 1 года</v>
      </c>
      <c r="B4" s="21">
        <f>IF(G4=0,0,B3+1)</f>
        <v>0</v>
      </c>
      <c r="C4" s="22">
        <f>IF(G4&gt;0,VALUE(MID(F4,SEARCH("/",F4)+1,10)),"")</f>
      </c>
      <c r="D4" s="29">
        <f>'[2]Таблицы'!J6</f>
        <v>0</v>
      </c>
      <c r="E4" s="23"/>
      <c r="F4" s="24"/>
      <c r="G4" s="24"/>
      <c r="H4" s="5"/>
      <c r="I4" s="2">
        <v>3</v>
      </c>
      <c r="J4" s="1" t="s">
        <v>10</v>
      </c>
    </row>
    <row r="5" spans="1:10" ht="15">
      <c r="A5" s="20">
        <f aca="true" t="shared" si="0" ref="A5:A36">_xlfn.IFERROR(VLOOKUP(D5,w,2,FALSE),"")</f>
      </c>
      <c r="B5" s="25">
        <f>IF(G5=0,0,B4+1)</f>
        <v>1</v>
      </c>
      <c r="C5" s="22">
        <f>IF(G5&gt;0,VALUE(MID(F5,SEARCH("/",F5)+1,10)),"")</f>
        <v>41626</v>
      </c>
      <c r="D5" s="29">
        <f>'[2]Таблицы'!J7</f>
        <v>0</v>
      </c>
      <c r="E5" s="26">
        <f>'[2]Таблицы'!K6</f>
        <v>41626</v>
      </c>
      <c r="F5" s="27" t="str">
        <f>'[2]Таблицы'!L6</f>
        <v>6/2013-12-18/0900/</v>
      </c>
      <c r="G5" s="27" t="str">
        <f>'[2]Таблицы'!M6</f>
        <v>Евдокимов  Роман Алексеевич</v>
      </c>
      <c r="H5" s="5"/>
      <c r="I5" s="2">
        <v>4</v>
      </c>
      <c r="J5" s="1" t="s">
        <v>12</v>
      </c>
    </row>
    <row r="6" spans="1:10" s="2" customFormat="1" ht="15">
      <c r="A6" s="20">
        <f t="shared" si="0"/>
      </c>
      <c r="B6" s="25">
        <f>IF(G6=0,0,B5+1)</f>
        <v>2</v>
      </c>
      <c r="C6" s="22">
        <f>IF(G6&gt;0,VALUE(MID(F6,SEARCH("/",F6)+1,10)),"")</f>
        <v>41649</v>
      </c>
      <c r="D6" s="29">
        <f>'[2]Таблицы'!J8</f>
        <v>0</v>
      </c>
      <c r="E6" s="26">
        <f>'[2]Таблицы'!K7</f>
        <v>41649</v>
      </c>
      <c r="F6" s="27" t="str">
        <f>'[2]Таблицы'!L7</f>
        <v>6/2014-01-10/1315/</v>
      </c>
      <c r="G6" s="27" t="str">
        <f>'[2]Таблицы'!M7</f>
        <v>Калинин Тимофей  Дмитриевич</v>
      </c>
      <c r="H6" s="5"/>
      <c r="I6" s="2">
        <v>5</v>
      </c>
      <c r="J6" s="2" t="s">
        <v>13</v>
      </c>
    </row>
    <row r="7" spans="1:10" s="2" customFormat="1" ht="15">
      <c r="A7" s="20">
        <f t="shared" si="0"/>
      </c>
      <c r="B7" s="25">
        <f aca="true" t="shared" si="1" ref="B7:B55">IF(G7=0,0,B6+1)</f>
        <v>3</v>
      </c>
      <c r="C7" s="22">
        <f aca="true" t="shared" si="2" ref="C7:C55">IF(G7&gt;0,VALUE(MID(F7,SEARCH("/",F7)+1,10)),"")</f>
        <v>41684</v>
      </c>
      <c r="D7" s="29">
        <f>'[2]Таблицы'!J9</f>
        <v>0</v>
      </c>
      <c r="E7" s="26">
        <f>'[2]Таблицы'!K8</f>
        <v>41684</v>
      </c>
      <c r="F7" s="27" t="str">
        <f>'[2]Таблицы'!L8</f>
        <v>6/2014-02-14/0910/</v>
      </c>
      <c r="G7" s="27" t="str">
        <f>'[2]Таблицы'!M8</f>
        <v>Никифоров Степан Иванович</v>
      </c>
      <c r="H7" s="5"/>
      <c r="I7" s="2">
        <v>6</v>
      </c>
      <c r="J7" s="2" t="s">
        <v>14</v>
      </c>
    </row>
    <row r="8" spans="1:10" s="2" customFormat="1" ht="15">
      <c r="A8" s="20">
        <f t="shared" si="0"/>
      </c>
      <c r="B8" s="25">
        <f t="shared" si="1"/>
        <v>4</v>
      </c>
      <c r="C8" s="22">
        <f t="shared" si="2"/>
        <v>41736</v>
      </c>
      <c r="D8" s="29">
        <f>'[2]Таблицы'!J10</f>
        <v>0</v>
      </c>
      <c r="E8" s="26">
        <f>'[2]Таблицы'!K9</f>
        <v>41736</v>
      </c>
      <c r="F8" s="27" t="str">
        <f>'[2]Таблицы'!L9</f>
        <v>6/2014-04-07/1400/</v>
      </c>
      <c r="G8" s="27" t="str">
        <f>'[2]Таблицы'!M9</f>
        <v>Самохина Елизавета Андреевна</v>
      </c>
      <c r="H8" s="5"/>
      <c r="I8" s="2">
        <v>7</v>
      </c>
      <c r="J8" s="2" t="s">
        <v>15</v>
      </c>
    </row>
    <row r="9" spans="1:7" s="2" customFormat="1" ht="15">
      <c r="A9" s="20">
        <f t="shared" si="0"/>
      </c>
      <c r="B9" s="25">
        <f t="shared" si="1"/>
        <v>5</v>
      </c>
      <c r="C9" s="22">
        <f t="shared" si="2"/>
        <v>41743</v>
      </c>
      <c r="D9" s="29">
        <f>'[2]Таблицы'!J11</f>
        <v>0</v>
      </c>
      <c r="E9" s="26">
        <f>'[2]Таблицы'!K10</f>
        <v>41743</v>
      </c>
      <c r="F9" s="27" t="str">
        <f>'[2]Таблицы'!L10</f>
        <v>6/2014-04-14/0810/</v>
      </c>
      <c r="G9" s="27" t="str">
        <f>'[2]Таблицы'!M10</f>
        <v>Хомылева Любовь Станиславовна</v>
      </c>
    </row>
    <row r="10" spans="1:7" s="2" customFormat="1" ht="15">
      <c r="A10" s="20">
        <f t="shared" si="0"/>
      </c>
      <c r="B10" s="25">
        <f t="shared" si="1"/>
        <v>6</v>
      </c>
      <c r="C10" s="22">
        <f t="shared" si="2"/>
        <v>41765</v>
      </c>
      <c r="D10" s="29">
        <f>'[2]Таблицы'!J12</f>
        <v>0</v>
      </c>
      <c r="E10" s="26">
        <f>'[2]Таблицы'!K11</f>
        <v>41765</v>
      </c>
      <c r="F10" s="27" t="str">
        <f>'[2]Таблицы'!L11</f>
        <v>6/2014-05-06/0847/</v>
      </c>
      <c r="G10" s="27" t="str">
        <f>'[2]Таблицы'!M11</f>
        <v>Борисов Варлам Григорьевич</v>
      </c>
    </row>
    <row r="11" spans="1:7" s="2" customFormat="1" ht="15">
      <c r="A11" s="20">
        <f t="shared" si="0"/>
      </c>
      <c r="B11" s="25">
        <f t="shared" si="1"/>
        <v>7</v>
      </c>
      <c r="C11" s="22">
        <f t="shared" si="2"/>
        <v>41799</v>
      </c>
      <c r="D11" s="29">
        <f>'[2]Таблицы'!J13</f>
        <v>0</v>
      </c>
      <c r="E11" s="26">
        <f>'[2]Таблицы'!K12</f>
        <v>41799</v>
      </c>
      <c r="F11" s="27" t="str">
        <f>'[2]Таблицы'!L12</f>
        <v>6/2014-06-09/1340/</v>
      </c>
      <c r="G11" s="27" t="str">
        <f>'[2]Таблицы'!M12</f>
        <v>Богатырева Милана Артемовна</v>
      </c>
    </row>
    <row r="12" spans="1:7" s="2" customFormat="1" ht="15">
      <c r="A12" s="20">
        <f t="shared" si="0"/>
      </c>
      <c r="B12" s="25">
        <f t="shared" si="1"/>
        <v>8</v>
      </c>
      <c r="C12" s="22">
        <f t="shared" si="2"/>
        <v>41816</v>
      </c>
      <c r="D12" s="29">
        <f>'[2]Таблицы'!J14</f>
        <v>0</v>
      </c>
      <c r="E12" s="26">
        <f>'[2]Таблицы'!K13</f>
        <v>41816</v>
      </c>
      <c r="F12" s="27" t="str">
        <f>'[2]Таблицы'!L13</f>
        <v>6/2014-06-26/0910/</v>
      </c>
      <c r="G12" s="27" t="str">
        <f>'[2]Таблицы'!M13</f>
        <v>Садырин Михаил Сергеевич</v>
      </c>
    </row>
    <row r="13" spans="1:7" s="2" customFormat="1" ht="15">
      <c r="A13" s="20">
        <f t="shared" si="0"/>
      </c>
      <c r="B13" s="25">
        <f t="shared" si="1"/>
        <v>9</v>
      </c>
      <c r="C13" s="22">
        <f t="shared" si="2"/>
        <v>41816</v>
      </c>
      <c r="D13" s="29">
        <f>'[2]Таблицы'!J15</f>
        <v>0</v>
      </c>
      <c r="E13" s="26">
        <f>'[2]Таблицы'!K14</f>
        <v>0</v>
      </c>
      <c r="F13" s="27" t="str">
        <f>'[2]Таблицы'!L14</f>
        <v>6/2014-06-26/1355/</v>
      </c>
      <c r="G13" s="27" t="str">
        <f>'[2]Таблицы'!M14</f>
        <v>Мифтахов Ян Владимирович</v>
      </c>
    </row>
    <row r="14" spans="1:7" s="2" customFormat="1" ht="15">
      <c r="A14" s="20">
        <f t="shared" si="0"/>
      </c>
      <c r="B14" s="25">
        <f t="shared" si="1"/>
        <v>10</v>
      </c>
      <c r="C14" s="22">
        <f t="shared" si="2"/>
        <v>41869</v>
      </c>
      <c r="D14" s="29">
        <f>'[2]Таблицы'!J16</f>
        <v>0</v>
      </c>
      <c r="E14" s="26">
        <f>'[2]Таблицы'!K15</f>
        <v>41869</v>
      </c>
      <c r="F14" s="27" t="str">
        <f>'[2]Таблицы'!L15</f>
        <v>6/2014-08-18/1030/</v>
      </c>
      <c r="G14" s="27" t="str">
        <f>'[2]Таблицы'!M15</f>
        <v>Никонов Матвей Владимирович</v>
      </c>
    </row>
    <row r="15" spans="1:7" s="2" customFormat="1" ht="15">
      <c r="A15" s="20">
        <f t="shared" si="0"/>
      </c>
      <c r="B15" s="25">
        <f t="shared" si="1"/>
        <v>11</v>
      </c>
      <c r="C15" s="22">
        <f t="shared" si="2"/>
        <v>41873</v>
      </c>
      <c r="D15" s="29">
        <f>'[2]Таблицы'!J17</f>
        <v>0</v>
      </c>
      <c r="E15" s="26">
        <f>'[2]Таблицы'!K16</f>
        <v>41873</v>
      </c>
      <c r="F15" s="27" t="str">
        <f>'[2]Таблицы'!L16</f>
        <v>6/2014-08-22/1040/</v>
      </c>
      <c r="G15" s="27" t="str">
        <f>'[2]Таблицы'!M16</f>
        <v>Сунцова Екатерина Андреевна</v>
      </c>
    </row>
    <row r="16" spans="1:7" s="2" customFormat="1" ht="15">
      <c r="A16" s="20">
        <f t="shared" si="0"/>
      </c>
      <c r="B16" s="25">
        <f t="shared" si="1"/>
        <v>12</v>
      </c>
      <c r="C16" s="22">
        <f t="shared" si="2"/>
        <v>41880</v>
      </c>
      <c r="D16" s="29">
        <f>'[2]Таблицы'!J18</f>
        <v>0</v>
      </c>
      <c r="E16" s="26">
        <f>'[2]Таблицы'!K17</f>
        <v>41880</v>
      </c>
      <c r="F16" s="27" t="str">
        <f>'[2]Таблицы'!L17</f>
        <v>6/2014-08-29/1225/</v>
      </c>
      <c r="G16" s="27" t="str">
        <f>'[2]Таблицы'!M17</f>
        <v>Трушников  Антон Александрович</v>
      </c>
    </row>
    <row r="17" spans="1:7" s="2" customFormat="1" ht="15">
      <c r="A17" s="20">
        <f t="shared" si="0"/>
      </c>
      <c r="B17" s="25">
        <f t="shared" si="1"/>
        <v>13</v>
      </c>
      <c r="C17" s="22">
        <f t="shared" si="2"/>
        <v>41900</v>
      </c>
      <c r="D17" s="29">
        <f>'[2]Таблицы'!J19</f>
        <v>0</v>
      </c>
      <c r="E17" s="26">
        <f>'[2]Таблицы'!K18</f>
        <v>41900</v>
      </c>
      <c r="F17" s="27" t="str">
        <f>'[2]Таблицы'!L18</f>
        <v>6/2014-09-18/1340/</v>
      </c>
      <c r="G17" s="27" t="str">
        <f>'[2]Таблицы'!M18</f>
        <v>Сурин Артем Александрович</v>
      </c>
    </row>
    <row r="18" spans="1:7" s="2" customFormat="1" ht="15">
      <c r="A18" s="20">
        <f t="shared" si="0"/>
      </c>
      <c r="B18" s="25">
        <f t="shared" si="1"/>
        <v>14</v>
      </c>
      <c r="C18" s="22">
        <f t="shared" si="2"/>
        <v>41929</v>
      </c>
      <c r="D18" s="29" t="str">
        <f>'[2]Таблицы'!J20</f>
        <v>0 Итог</v>
      </c>
      <c r="E18" s="26">
        <f>'[2]Таблицы'!K19</f>
        <v>41929</v>
      </c>
      <c r="F18" s="27" t="str">
        <f>'[2]Таблицы'!L19</f>
        <v>6/2014-10-17/1000/</v>
      </c>
      <c r="G18" s="27" t="str">
        <f>'[2]Таблицы'!M19</f>
        <v>Устюжанин Артем Антонович</v>
      </c>
    </row>
    <row r="19" spans="1:7" s="2" customFormat="1" ht="15">
      <c r="A19" s="20" t="str">
        <f t="shared" si="0"/>
        <v>1 - 1,5 года</v>
      </c>
      <c r="B19" s="25">
        <f t="shared" si="1"/>
        <v>0</v>
      </c>
      <c r="C19" s="22">
        <f t="shared" si="2"/>
      </c>
      <c r="D19" s="29">
        <f>'[2]Таблицы'!J21</f>
        <v>1</v>
      </c>
      <c r="E19" s="26">
        <f>'[2]Таблицы'!K20</f>
        <v>0</v>
      </c>
      <c r="F19" s="27">
        <f>'[2]Таблицы'!L20</f>
        <v>0</v>
      </c>
      <c r="G19" s="27">
        <f>'[2]Таблицы'!M20</f>
        <v>0</v>
      </c>
    </row>
    <row r="20" spans="1:7" s="2" customFormat="1" ht="15">
      <c r="A20" s="20">
        <f t="shared" si="0"/>
      </c>
      <c r="B20" s="25">
        <f t="shared" si="1"/>
        <v>1</v>
      </c>
      <c r="C20" s="22">
        <f t="shared" si="2"/>
        <v>41451</v>
      </c>
      <c r="D20" s="29">
        <f>'[2]Таблицы'!J22</f>
        <v>0</v>
      </c>
      <c r="E20" s="26">
        <f>'[2]Таблицы'!K21</f>
        <v>41451</v>
      </c>
      <c r="F20" s="27" t="str">
        <f>'[2]Таблицы'!L21</f>
        <v>6/2013-06-26/1300/</v>
      </c>
      <c r="G20" s="27" t="str">
        <f>'[2]Таблицы'!M21</f>
        <v>Сытов Иван Михайлович</v>
      </c>
    </row>
    <row r="21" spans="1:7" s="2" customFormat="1" ht="15">
      <c r="A21" s="20">
        <f t="shared" si="0"/>
      </c>
      <c r="B21" s="25">
        <f t="shared" si="1"/>
        <v>2</v>
      </c>
      <c r="C21" s="22">
        <f t="shared" si="2"/>
        <v>41464</v>
      </c>
      <c r="D21" s="29">
        <f>'[2]Таблицы'!J23</f>
        <v>0</v>
      </c>
      <c r="E21" s="26">
        <f>'[2]Таблицы'!K22</f>
        <v>41464</v>
      </c>
      <c r="F21" s="27" t="str">
        <f>'[2]Таблицы'!L22</f>
        <v>6/2013-07-09/0750/ПО</v>
      </c>
      <c r="G21" s="27" t="str">
        <f>'[2]Таблицы'!M22</f>
        <v>Синдеркин Кирилл Дмитриевич</v>
      </c>
    </row>
    <row r="22" spans="1:7" s="2" customFormat="1" ht="15">
      <c r="A22" s="20">
        <f t="shared" si="0"/>
      </c>
      <c r="B22" s="25">
        <f t="shared" si="1"/>
        <v>3</v>
      </c>
      <c r="C22" s="22">
        <f t="shared" si="2"/>
        <v>41485</v>
      </c>
      <c r="D22" s="29">
        <f>'[2]Таблицы'!J24</f>
        <v>0</v>
      </c>
      <c r="E22" s="26">
        <f>'[2]Таблицы'!K23</f>
        <v>41485</v>
      </c>
      <c r="F22" s="27" t="str">
        <f>'[2]Таблицы'!L23</f>
        <v>6/2013-07-30/1130/</v>
      </c>
      <c r="G22" s="27" t="str">
        <f>'[2]Таблицы'!M23</f>
        <v>Черноскутов Артемий Вячеславович</v>
      </c>
    </row>
    <row r="23" spans="1:7" s="2" customFormat="1" ht="15">
      <c r="A23" s="20">
        <f t="shared" si="0"/>
      </c>
      <c r="B23" s="25">
        <f t="shared" si="1"/>
        <v>4</v>
      </c>
      <c r="C23" s="22">
        <f t="shared" si="2"/>
        <v>41492</v>
      </c>
      <c r="D23" s="29">
        <f>'[2]Таблицы'!J25</f>
        <v>0</v>
      </c>
      <c r="E23" s="26">
        <f>'[2]Таблицы'!K24</f>
        <v>41492</v>
      </c>
      <c r="F23" s="27" t="str">
        <f>'[2]Таблицы'!L24</f>
        <v>6/2013-08-06/1015/</v>
      </c>
      <c r="G23" s="27" t="str">
        <f>'[2]Таблицы'!M24</f>
        <v>Чертов Михаил Алексеевич</v>
      </c>
    </row>
    <row r="24" spans="1:7" s="2" customFormat="1" ht="15">
      <c r="A24" s="20">
        <f t="shared" si="0"/>
      </c>
      <c r="B24" s="25">
        <f t="shared" si="1"/>
        <v>5</v>
      </c>
      <c r="C24" s="22">
        <f t="shared" si="2"/>
        <v>41533</v>
      </c>
      <c r="D24" s="29">
        <f>'[2]Таблицы'!J26</f>
        <v>0</v>
      </c>
      <c r="E24" s="26">
        <f>'[2]Таблицы'!K25</f>
        <v>41533</v>
      </c>
      <c r="F24" s="27" t="str">
        <f>'[2]Таблицы'!L25</f>
        <v>6/2013-09-16/1240/</v>
      </c>
      <c r="G24" s="27" t="str">
        <f>'[2]Таблицы'!M25</f>
        <v>Попова Полина Ильинична</v>
      </c>
    </row>
    <row r="25" spans="1:7" s="2" customFormat="1" ht="15">
      <c r="A25" s="20">
        <f t="shared" si="0"/>
      </c>
      <c r="B25" s="25">
        <f t="shared" si="1"/>
        <v>6</v>
      </c>
      <c r="C25" s="22">
        <f t="shared" si="2"/>
        <v>41540</v>
      </c>
      <c r="D25" s="29">
        <f>'[2]Таблицы'!J27</f>
        <v>0</v>
      </c>
      <c r="E25" s="26">
        <f>'[2]Таблицы'!K26</f>
        <v>41540</v>
      </c>
      <c r="F25" s="27" t="str">
        <f>'[2]Таблицы'!L26</f>
        <v>6/2013-09-23/0910/ПО</v>
      </c>
      <c r="G25" s="27" t="str">
        <f>'[2]Таблицы'!M26</f>
        <v>Золотарева Софья Олеговна</v>
      </c>
    </row>
    <row r="26" spans="1:7" s="2" customFormat="1" ht="15">
      <c r="A26" s="20">
        <f t="shared" si="0"/>
      </c>
      <c r="B26" s="25">
        <f t="shared" si="1"/>
        <v>7</v>
      </c>
      <c r="C26" s="22">
        <f t="shared" si="2"/>
        <v>41540</v>
      </c>
      <c r="D26" s="29" t="str">
        <f>'[2]Таблицы'!J28</f>
        <v>1 Итог</v>
      </c>
      <c r="E26" s="26">
        <f>'[2]Таблицы'!K27</f>
        <v>0</v>
      </c>
      <c r="F26" s="27" t="str">
        <f>'[2]Таблицы'!L27</f>
        <v>6/2013-09-23/1130/</v>
      </c>
      <c r="G26" s="27" t="str">
        <f>'[2]Таблицы'!M27</f>
        <v>Корчемкин Макар Юрьевич</v>
      </c>
    </row>
    <row r="27" spans="1:7" s="2" customFormat="1" ht="15">
      <c r="A27" s="20" t="str">
        <f t="shared" si="0"/>
        <v>1,5 - 2 года</v>
      </c>
      <c r="B27" s="25">
        <f t="shared" si="1"/>
        <v>0</v>
      </c>
      <c r="C27" s="22">
        <f t="shared" si="2"/>
      </c>
      <c r="D27" s="29">
        <f>'[2]Таблицы'!J29</f>
        <v>1.5</v>
      </c>
      <c r="E27" s="26">
        <f>'[2]Таблицы'!K28</f>
        <v>0</v>
      </c>
      <c r="F27" s="27">
        <f>'[2]Таблицы'!L28</f>
        <v>0</v>
      </c>
      <c r="G27" s="27">
        <f>'[2]Таблицы'!M28</f>
        <v>0</v>
      </c>
    </row>
    <row r="28" spans="1:7" s="2" customFormat="1" ht="15">
      <c r="A28" s="20">
        <f t="shared" si="0"/>
      </c>
      <c r="B28" s="25">
        <f t="shared" si="1"/>
        <v>1</v>
      </c>
      <c r="C28" s="22">
        <f t="shared" si="2"/>
        <v>41201</v>
      </c>
      <c r="D28" s="29">
        <f>'[2]Таблицы'!J30</f>
        <v>0</v>
      </c>
      <c r="E28" s="26">
        <f>'[2]Таблицы'!K29</f>
        <v>41201</v>
      </c>
      <c r="F28" s="27" t="str">
        <f>'[2]Таблицы'!L29</f>
        <v>6/2012-10-19/0910/</v>
      </c>
      <c r="G28" s="27" t="str">
        <f>'[2]Таблицы'!M29</f>
        <v>Малкова Дарья Валерьевна</v>
      </c>
    </row>
    <row r="29" spans="1:7" s="2" customFormat="1" ht="15">
      <c r="A29" s="20">
        <f t="shared" si="0"/>
      </c>
      <c r="B29" s="25">
        <f t="shared" si="1"/>
        <v>2</v>
      </c>
      <c r="C29" s="22">
        <f t="shared" si="2"/>
        <v>41225</v>
      </c>
      <c r="D29" s="29">
        <f>'[2]Таблицы'!J31</f>
        <v>0</v>
      </c>
      <c r="E29" s="26">
        <f>'[2]Таблицы'!K30</f>
        <v>41225</v>
      </c>
      <c r="F29" s="27" t="str">
        <f>'[2]Таблицы'!L30</f>
        <v>6/2012-11-12/1400/</v>
      </c>
      <c r="G29" s="27" t="str">
        <f>'[2]Таблицы'!M30</f>
        <v>Осинцева Владислава Антоновна</v>
      </c>
    </row>
    <row r="30" spans="1:7" s="2" customFormat="1" ht="15">
      <c r="A30" s="20">
        <f t="shared" si="0"/>
      </c>
      <c r="B30" s="25">
        <f t="shared" si="1"/>
        <v>3</v>
      </c>
      <c r="C30" s="22">
        <f t="shared" si="2"/>
        <v>41239</v>
      </c>
      <c r="D30" s="29">
        <f>'[2]Таблицы'!J32</f>
        <v>0</v>
      </c>
      <c r="E30" s="26">
        <f>'[2]Таблицы'!K31</f>
        <v>41239</v>
      </c>
      <c r="F30" s="27" t="str">
        <f>'[2]Таблицы'!L31</f>
        <v>6/2012-11-26/1130/</v>
      </c>
      <c r="G30" s="27" t="str">
        <f>'[2]Таблицы'!M31</f>
        <v>Бабицин Сергей Сергеевич</v>
      </c>
    </row>
    <row r="31" spans="1:7" ht="15">
      <c r="A31" s="20">
        <f t="shared" si="0"/>
      </c>
      <c r="B31" s="25">
        <f t="shared" si="1"/>
        <v>4</v>
      </c>
      <c r="C31" s="22">
        <f t="shared" si="2"/>
        <v>41239</v>
      </c>
      <c r="D31" s="29">
        <f>'[2]Таблицы'!J33</f>
        <v>0</v>
      </c>
      <c r="E31" s="26">
        <f>'[2]Таблицы'!K32</f>
        <v>0</v>
      </c>
      <c r="F31" s="27" t="str">
        <f>'[2]Таблицы'!L32</f>
        <v>6/2012-11-26/1150/ПО</v>
      </c>
      <c r="G31" s="27" t="str">
        <f>'[2]Таблицы'!M32</f>
        <v>Борисов Захар Григорьевич</v>
      </c>
    </row>
    <row r="32" spans="1:7" ht="15">
      <c r="A32" s="20">
        <f t="shared" si="0"/>
      </c>
      <c r="B32" s="25">
        <f t="shared" si="1"/>
        <v>5</v>
      </c>
      <c r="C32" s="22">
        <f t="shared" si="2"/>
        <v>41262</v>
      </c>
      <c r="D32" s="29">
        <f>'[2]Таблицы'!J34</f>
        <v>0</v>
      </c>
      <c r="E32" s="26">
        <f>'[2]Таблицы'!K33</f>
        <v>41262</v>
      </c>
      <c r="F32" s="27" t="str">
        <f>'[2]Таблицы'!L33</f>
        <v>6/2012-12-19/1500/</v>
      </c>
      <c r="G32" s="27" t="str">
        <f>'[2]Таблицы'!M33</f>
        <v>Трушников  Андрей Витальевич</v>
      </c>
    </row>
    <row r="33" spans="1:7" ht="15">
      <c r="A33" s="20">
        <f t="shared" si="0"/>
      </c>
      <c r="B33" s="25">
        <f t="shared" si="1"/>
        <v>6</v>
      </c>
      <c r="C33" s="22">
        <f t="shared" si="2"/>
        <v>41318</v>
      </c>
      <c r="D33" s="29">
        <f>'[2]Таблицы'!J35</f>
        <v>0</v>
      </c>
      <c r="E33" s="26">
        <f>'[2]Таблицы'!K34</f>
        <v>41318</v>
      </c>
      <c r="F33" s="27" t="str">
        <f>'[2]Таблицы'!L34</f>
        <v>6/2013-02-13/1300/ПО</v>
      </c>
      <c r="G33" s="27" t="str">
        <f>'[2]Таблицы'!M34</f>
        <v>Белобородова-Астанина Вероника Вячеславовна</v>
      </c>
    </row>
    <row r="34" spans="1:7" s="2" customFormat="1" ht="15">
      <c r="A34" s="20">
        <f t="shared" si="0"/>
      </c>
      <c r="B34" s="25">
        <f t="shared" si="1"/>
        <v>7</v>
      </c>
      <c r="C34" s="22">
        <f t="shared" si="2"/>
        <v>41320</v>
      </c>
      <c r="D34" s="29">
        <f>'[2]Таблицы'!J36</f>
        <v>0</v>
      </c>
      <c r="E34" s="26">
        <f>'[2]Таблицы'!K35</f>
        <v>41320</v>
      </c>
      <c r="F34" s="27" t="str">
        <f>'[2]Таблицы'!L35</f>
        <v>6/2013-02-15/1040/</v>
      </c>
      <c r="G34" s="27" t="str">
        <f>'[2]Таблицы'!M35</f>
        <v>Малышев Савелий Евгеньевич</v>
      </c>
    </row>
    <row r="35" spans="1:7" s="2" customFormat="1" ht="15">
      <c r="A35" s="20">
        <f t="shared" si="0"/>
      </c>
      <c r="B35" s="25">
        <f t="shared" si="1"/>
        <v>8</v>
      </c>
      <c r="C35" s="22">
        <f t="shared" si="2"/>
        <v>41320</v>
      </c>
      <c r="D35" s="29">
        <f>'[2]Таблицы'!J37</f>
        <v>0</v>
      </c>
      <c r="E35" s="26">
        <f>'[2]Таблицы'!K36</f>
        <v>0</v>
      </c>
      <c r="F35" s="27" t="str">
        <f>'[2]Таблицы'!L36</f>
        <v>6/2013-02-15/1440/</v>
      </c>
      <c r="G35" s="27" t="str">
        <f>'[2]Таблицы'!M36</f>
        <v>Пашкина Юлия Максимовна</v>
      </c>
    </row>
    <row r="36" spans="1:7" s="2" customFormat="1" ht="15">
      <c r="A36" s="20">
        <f t="shared" si="0"/>
      </c>
      <c r="B36" s="25">
        <f t="shared" si="1"/>
        <v>9</v>
      </c>
      <c r="C36" s="22">
        <f t="shared" si="2"/>
        <v>41382</v>
      </c>
      <c r="D36" s="29">
        <f>'[2]Таблицы'!J38</f>
        <v>0</v>
      </c>
      <c r="E36" s="26">
        <f>'[2]Таблицы'!K37</f>
        <v>41382</v>
      </c>
      <c r="F36" s="27" t="str">
        <f>'[2]Таблицы'!L37</f>
        <v>6/2013-04-18/1300/</v>
      </c>
      <c r="G36" s="27" t="str">
        <f>'[2]Таблицы'!M37</f>
        <v>Зырянов Матвей Антонович</v>
      </c>
    </row>
    <row r="37" spans="1:7" s="2" customFormat="1" ht="15">
      <c r="A37" s="20">
        <f aca="true" t="shared" si="3" ref="A37:A55">_xlfn.IFERROR(VLOOKUP(D37,w,2,FALSE),"")</f>
      </c>
      <c r="B37" s="25">
        <f t="shared" si="1"/>
        <v>10</v>
      </c>
      <c r="C37" s="22">
        <f t="shared" si="2"/>
        <v>41439</v>
      </c>
      <c r="D37" s="29">
        <f>'[2]Таблицы'!J39</f>
        <v>0</v>
      </c>
      <c r="E37" s="26">
        <f>'[2]Таблицы'!K38</f>
        <v>41439</v>
      </c>
      <c r="F37" s="27" t="str">
        <f>'[2]Таблицы'!L38</f>
        <v>6/2013-06-14/1130/</v>
      </c>
      <c r="G37" s="27" t="str">
        <f>'[2]Таблицы'!M38</f>
        <v>Шевцова Полина Владимировна</v>
      </c>
    </row>
    <row r="38" spans="1:7" s="2" customFormat="1" ht="15">
      <c r="A38" s="20">
        <f t="shared" si="3"/>
      </c>
      <c r="B38" s="25">
        <f t="shared" si="1"/>
        <v>11</v>
      </c>
      <c r="C38" s="22">
        <f t="shared" si="2"/>
        <v>41494</v>
      </c>
      <c r="D38" s="29" t="str">
        <f>'[2]Таблицы'!J40</f>
        <v>1,5 Итог</v>
      </c>
      <c r="E38" s="26">
        <f>'[2]Таблицы'!K39</f>
        <v>41494</v>
      </c>
      <c r="F38" s="27" t="str">
        <f>'[2]Таблицы'!L39</f>
        <v>6/2013-08-08/1307/</v>
      </c>
      <c r="G38" s="27" t="str">
        <f>'[2]Таблицы'!M39</f>
        <v>Шамкова Маргарита Андреевна</v>
      </c>
    </row>
    <row r="39" spans="1:7" s="2" customFormat="1" ht="15">
      <c r="A39" s="20" t="str">
        <f t="shared" si="3"/>
        <v>2 - 3 года</v>
      </c>
      <c r="B39" s="25">
        <f t="shared" si="1"/>
        <v>0</v>
      </c>
      <c r="C39" s="22">
        <f t="shared" si="2"/>
      </c>
      <c r="D39" s="29">
        <f>'[2]Таблицы'!J41</f>
        <v>2</v>
      </c>
      <c r="E39" s="26">
        <f>'[2]Таблицы'!K40</f>
        <v>0</v>
      </c>
      <c r="F39" s="27">
        <f>'[2]Таблицы'!L40</f>
        <v>0</v>
      </c>
      <c r="G39" s="27">
        <f>'[2]Таблицы'!M40</f>
        <v>0</v>
      </c>
    </row>
    <row r="40" spans="1:7" s="2" customFormat="1" ht="15">
      <c r="A40" s="20">
        <f t="shared" si="3"/>
      </c>
      <c r="B40" s="25">
        <f t="shared" si="1"/>
        <v>1</v>
      </c>
      <c r="C40" s="22">
        <f t="shared" si="2"/>
        <v>41067</v>
      </c>
      <c r="D40" s="29">
        <f>'[2]Таблицы'!J42</f>
        <v>0</v>
      </c>
      <c r="E40" s="26">
        <f>'[2]Таблицы'!K41</f>
        <v>41067</v>
      </c>
      <c r="F40" s="27" t="str">
        <f>'[2]Таблицы'!L41</f>
        <v>6/2012-06-07/1436/</v>
      </c>
      <c r="G40" s="27" t="str">
        <f>'[2]Таблицы'!M41</f>
        <v>Веретенникова Ева Сергеевна</v>
      </c>
    </row>
    <row r="41" spans="1:7" s="2" customFormat="1" ht="15">
      <c r="A41" s="20">
        <f t="shared" si="3"/>
      </c>
      <c r="B41" s="25">
        <f t="shared" si="1"/>
        <v>2</v>
      </c>
      <c r="C41" s="22">
        <f t="shared" si="2"/>
        <v>41081</v>
      </c>
      <c r="D41" s="29">
        <f>'[2]Таблицы'!J43</f>
        <v>0</v>
      </c>
      <c r="E41" s="26">
        <f>'[2]Таблицы'!K42</f>
        <v>41081</v>
      </c>
      <c r="F41" s="27" t="str">
        <f>'[2]Таблицы'!L42</f>
        <v>6/2012-06-21/1521/</v>
      </c>
      <c r="G41" s="27" t="str">
        <f>'[2]Таблицы'!M42</f>
        <v>Изюрова Ульяна Сергеевна</v>
      </c>
    </row>
    <row r="42" spans="1:7" s="2" customFormat="1" ht="15">
      <c r="A42" s="20">
        <f t="shared" si="3"/>
      </c>
      <c r="B42" s="25">
        <f t="shared" si="1"/>
        <v>3</v>
      </c>
      <c r="C42" s="22">
        <f t="shared" si="2"/>
        <v>41145</v>
      </c>
      <c r="D42" s="29">
        <f>'[2]Таблицы'!J44</f>
        <v>0</v>
      </c>
      <c r="E42" s="26">
        <f>'[2]Таблицы'!K43</f>
        <v>41145</v>
      </c>
      <c r="F42" s="27" t="str">
        <f>'[2]Таблицы'!L43</f>
        <v>6/2012-08-24/1500/</v>
      </c>
      <c r="G42" s="27" t="str">
        <f>'[2]Таблицы'!M43</f>
        <v>Патрушев Тимофей  Алексеевич</v>
      </c>
    </row>
    <row r="43" spans="1:7" s="2" customFormat="1" ht="15">
      <c r="A43" s="20">
        <f t="shared" si="3"/>
      </c>
      <c r="B43" s="25">
        <f t="shared" si="1"/>
        <v>4</v>
      </c>
      <c r="C43" s="22">
        <f t="shared" si="2"/>
        <v>41214</v>
      </c>
      <c r="D43" s="29">
        <f>'[2]Таблицы'!J45</f>
        <v>0</v>
      </c>
      <c r="E43" s="26">
        <f>'[2]Таблицы'!K44</f>
        <v>41214</v>
      </c>
      <c r="F43" s="27" t="str">
        <f>'[2]Таблицы'!L44</f>
        <v>6/2012-11-01/1450/</v>
      </c>
      <c r="G43" s="27" t="str">
        <f>'[2]Таблицы'!M44</f>
        <v>Снегов Ярослав Владимирович</v>
      </c>
    </row>
    <row r="44" spans="1:7" s="2" customFormat="1" ht="15">
      <c r="A44" s="20">
        <f t="shared" si="3"/>
      </c>
      <c r="B44" s="25">
        <f t="shared" si="1"/>
        <v>5</v>
      </c>
      <c r="C44" s="22">
        <f t="shared" si="2"/>
        <v>41795</v>
      </c>
      <c r="D44" s="29" t="str">
        <f>'[2]Таблицы'!J46</f>
        <v>2 Итог</v>
      </c>
      <c r="E44" s="26">
        <f>'[2]Таблицы'!K45</f>
        <v>41795</v>
      </c>
      <c r="F44" s="27" t="str">
        <f>'[2]Таблицы'!L45</f>
        <v>6/2014-06-05/1030/</v>
      </c>
      <c r="G44" s="27" t="str">
        <f>'[2]Таблицы'!M45</f>
        <v>Шихалев Артем Сергеевич</v>
      </c>
    </row>
    <row r="45" spans="1:7" s="2" customFormat="1" ht="15">
      <c r="A45" s="20" t="str">
        <f t="shared" si="3"/>
        <v>3 - 4 года</v>
      </c>
      <c r="B45" s="25">
        <f t="shared" si="1"/>
        <v>0</v>
      </c>
      <c r="C45" s="22">
        <f t="shared" si="2"/>
      </c>
      <c r="D45" s="29">
        <f>'[2]Таблицы'!J47</f>
        <v>3</v>
      </c>
      <c r="E45" s="26">
        <f>'[2]Таблицы'!K46</f>
        <v>0</v>
      </c>
      <c r="F45" s="27">
        <f>'[2]Таблицы'!L46</f>
        <v>0</v>
      </c>
      <c r="G45" s="27">
        <f>'[2]Таблицы'!M46</f>
        <v>0</v>
      </c>
    </row>
    <row r="46" spans="1:7" s="2" customFormat="1" ht="15">
      <c r="A46" s="20">
        <f t="shared" si="3"/>
      </c>
      <c r="B46" s="25">
        <f t="shared" si="1"/>
        <v>1</v>
      </c>
      <c r="C46" s="22">
        <f t="shared" si="2"/>
        <v>40700</v>
      </c>
      <c r="D46" s="29">
        <f>'[2]Таблицы'!J48</f>
        <v>0</v>
      </c>
      <c r="E46" s="26">
        <f>'[2]Таблицы'!K47</f>
        <v>40700</v>
      </c>
      <c r="F46" s="27" t="str">
        <f>'[2]Таблицы'!L47</f>
        <v>6/2011-06-06/0930/</v>
      </c>
      <c r="G46" s="27" t="str">
        <f>'[2]Таблицы'!M47</f>
        <v>Чермянинов Семен Алексеевич</v>
      </c>
    </row>
    <row r="47" spans="1:7" s="2" customFormat="1" ht="15">
      <c r="A47" s="20">
        <f t="shared" si="3"/>
      </c>
      <c r="B47" s="25">
        <f t="shared" si="1"/>
        <v>2</v>
      </c>
      <c r="C47" s="22">
        <f t="shared" si="2"/>
        <v>40701</v>
      </c>
      <c r="D47" s="29">
        <f>'[2]Таблицы'!J49</f>
        <v>0</v>
      </c>
      <c r="E47" s="26">
        <f>'[2]Таблицы'!K48</f>
        <v>40701</v>
      </c>
      <c r="F47" s="27" t="str">
        <f>'[2]Таблицы'!L48</f>
        <v>6/2011-06-07/</v>
      </c>
      <c r="G47" s="27" t="str">
        <f>'[2]Таблицы'!M48</f>
        <v>Сотников Дмитрий Сергеевич</v>
      </c>
    </row>
    <row r="48" spans="1:7" s="2" customFormat="1" ht="15">
      <c r="A48" s="20">
        <f t="shared" si="3"/>
      </c>
      <c r="B48" s="25">
        <f t="shared" si="1"/>
        <v>3</v>
      </c>
      <c r="C48" s="22">
        <f t="shared" si="2"/>
        <v>40721</v>
      </c>
      <c r="D48" s="29">
        <f>'[2]Таблицы'!J50</f>
        <v>0</v>
      </c>
      <c r="E48" s="26">
        <f>'[2]Таблицы'!K49</f>
        <v>40721</v>
      </c>
      <c r="F48" s="27" t="str">
        <f>'[2]Таблицы'!L49</f>
        <v>6/2011-06-27/0950/</v>
      </c>
      <c r="G48" s="27" t="str">
        <f>'[2]Таблицы'!M49</f>
        <v>Устюгов Степан Викторович</v>
      </c>
    </row>
    <row r="49" spans="1:7" s="2" customFormat="1" ht="15">
      <c r="A49" s="20">
        <f t="shared" si="3"/>
      </c>
      <c r="B49" s="25">
        <f t="shared" si="1"/>
        <v>4</v>
      </c>
      <c r="C49" s="22">
        <f t="shared" si="2"/>
        <v>40736</v>
      </c>
      <c r="D49" s="29">
        <f>'[2]Таблицы'!J51</f>
        <v>0</v>
      </c>
      <c r="E49" s="26">
        <f>'[2]Таблицы'!K50</f>
        <v>40736</v>
      </c>
      <c r="F49" s="27" t="str">
        <f>'[2]Таблицы'!L50</f>
        <v>6/2011-07-12/1140/</v>
      </c>
      <c r="G49" s="27" t="str">
        <f>'[2]Таблицы'!M50</f>
        <v>Сунцова Варвара Андреевна</v>
      </c>
    </row>
    <row r="50" spans="1:7" s="2" customFormat="1" ht="15">
      <c r="A50" s="20">
        <f t="shared" si="3"/>
      </c>
      <c r="B50" s="25">
        <f t="shared" si="1"/>
        <v>5</v>
      </c>
      <c r="C50" s="22">
        <f t="shared" si="2"/>
        <v>40798</v>
      </c>
      <c r="D50" s="29">
        <f>'[2]Таблицы'!J52</f>
        <v>0</v>
      </c>
      <c r="E50" s="26">
        <f>'[2]Таблицы'!K51</f>
        <v>40798</v>
      </c>
      <c r="F50" s="27" t="str">
        <f>'[2]Таблицы'!L51</f>
        <v>6/2011-09-12/1150/</v>
      </c>
      <c r="G50" s="27" t="str">
        <f>'[2]Таблицы'!M51</f>
        <v>Воронин Степан Александрович</v>
      </c>
    </row>
    <row r="51" spans="1:7" s="2" customFormat="1" ht="15">
      <c r="A51" s="20">
        <f t="shared" si="3"/>
      </c>
      <c r="B51" s="25">
        <f t="shared" si="1"/>
        <v>6</v>
      </c>
      <c r="C51" s="22">
        <f t="shared" si="2"/>
        <v>40808</v>
      </c>
      <c r="D51" s="29">
        <f>'[2]Таблицы'!J53</f>
        <v>0</v>
      </c>
      <c r="E51" s="26">
        <f>'[2]Таблицы'!K52</f>
        <v>40808</v>
      </c>
      <c r="F51" s="27" t="str">
        <f>'[2]Таблицы'!L52</f>
        <v>6/2011-09-22/0846/</v>
      </c>
      <c r="G51" s="27" t="str">
        <f>'[2]Таблицы'!M52</f>
        <v>Золотарев Глеб Александрович</v>
      </c>
    </row>
    <row r="52" spans="1:7" ht="15">
      <c r="A52" s="20">
        <f t="shared" si="3"/>
      </c>
      <c r="B52" s="25">
        <f t="shared" si="1"/>
        <v>7</v>
      </c>
      <c r="C52" s="22">
        <f t="shared" si="2"/>
        <v>40808</v>
      </c>
      <c r="D52" s="29">
        <f>'[2]Таблицы'!J54</f>
        <v>0</v>
      </c>
      <c r="E52" s="26">
        <f>'[2]Таблицы'!K53</f>
        <v>0</v>
      </c>
      <c r="F52" s="27" t="str">
        <f>'[2]Таблицы'!L53</f>
        <v>6/2011-09-22/1100/</v>
      </c>
      <c r="G52" s="27" t="str">
        <f>'[2]Таблицы'!M53</f>
        <v>Перетыкин Макар Михайлович</v>
      </c>
    </row>
    <row r="53" spans="1:7" ht="15">
      <c r="A53" s="20">
        <f t="shared" si="3"/>
      </c>
      <c r="B53" s="25">
        <f t="shared" si="1"/>
        <v>8</v>
      </c>
      <c r="C53" s="22">
        <f t="shared" si="2"/>
        <v>40813</v>
      </c>
      <c r="D53" s="29">
        <f>'[2]Таблицы'!J55</f>
        <v>0</v>
      </c>
      <c r="E53" s="26">
        <f>'[2]Таблицы'!K54</f>
        <v>40813</v>
      </c>
      <c r="F53" s="27" t="str">
        <f>'[2]Таблицы'!L54</f>
        <v>6/2011-09-27/0830/</v>
      </c>
      <c r="G53" s="27" t="str">
        <f>'[2]Таблицы'!M54</f>
        <v>Ломовцев Антон Семенович</v>
      </c>
    </row>
    <row r="54" spans="1:7" ht="15">
      <c r="A54" s="20">
        <f t="shared" si="3"/>
      </c>
      <c r="B54" s="25">
        <f t="shared" si="1"/>
        <v>9</v>
      </c>
      <c r="C54" s="22">
        <f t="shared" si="2"/>
        <v>41540</v>
      </c>
      <c r="D54" s="29" t="str">
        <f>'[2]Таблицы'!J56</f>
        <v>3 Итог</v>
      </c>
      <c r="E54" s="26">
        <f>'[2]Таблицы'!K55</f>
        <v>41540</v>
      </c>
      <c r="F54" s="27" t="str">
        <f>'[2]Таблицы'!L55</f>
        <v>6/2013-09-23/1120/</v>
      </c>
      <c r="G54" s="27" t="str">
        <f>'[2]Таблицы'!M55</f>
        <v>Корчемкина Мариса Юрьевна</v>
      </c>
    </row>
    <row r="55" spans="1:7" ht="15">
      <c r="A55" s="20" t="str">
        <f t="shared" si="3"/>
        <v>4 - 5 лет</v>
      </c>
      <c r="B55" s="25">
        <f t="shared" si="1"/>
        <v>0</v>
      </c>
      <c r="C55" s="22">
        <f t="shared" si="2"/>
      </c>
      <c r="D55" s="29">
        <f>'[2]Таблицы'!J57</f>
        <v>4</v>
      </c>
      <c r="E55" s="26">
        <f>'[2]Таблицы'!K56</f>
        <v>0</v>
      </c>
      <c r="F55" s="27">
        <f>'[2]Таблицы'!L56</f>
        <v>0</v>
      </c>
      <c r="G55" s="27">
        <f>'[2]Таблицы'!M56</f>
        <v>0</v>
      </c>
    </row>
    <row r="56" spans="1:7" ht="15">
      <c r="A56" s="20">
        <f>_xlfn.IFERROR(VLOOKUP(D56,w,2,FALSE),"")</f>
      </c>
      <c r="B56" s="25">
        <f>IF(G56=0,0,B55+1)</f>
        <v>1</v>
      </c>
      <c r="C56" s="22">
        <f>IF(G56&gt;0,VALUE(MID(F56,SEARCH("/",F56)+1,10)),"")</f>
        <v>40827</v>
      </c>
      <c r="D56" s="29">
        <f>'[2]Таблицы'!J58</f>
        <v>0</v>
      </c>
      <c r="E56" s="26">
        <f>'[2]Таблицы'!K57</f>
        <v>40827</v>
      </c>
      <c r="F56" s="27" t="str">
        <f>'[2]Таблицы'!L57</f>
        <v>6/2011-10-11/0940/</v>
      </c>
      <c r="G56" s="27" t="str">
        <f>'[2]Таблицы'!M57</f>
        <v>Миниахметова  Ангелина Ричардовна</v>
      </c>
    </row>
    <row r="57" spans="1:7" ht="15">
      <c r="A57" s="20">
        <f>_xlfn.IFERROR(VLOOKUP(D57,w,2,FALSE),"")</f>
      </c>
      <c r="B57" s="25">
        <f>IF(G57=0,0,B56+1)</f>
        <v>2</v>
      </c>
      <c r="C57" s="22">
        <f>IF(G57&gt;0,VALUE(MID(F57,SEARCH("/",F57)+1,10)),"")</f>
        <v>41701</v>
      </c>
      <c r="D57" s="29" t="str">
        <f>'[2]Таблицы'!J59</f>
        <v>4 Итог</v>
      </c>
      <c r="E57" s="26">
        <f>'[2]Таблицы'!K58</f>
        <v>41701</v>
      </c>
      <c r="F57" s="27" t="str">
        <f>'[2]Таблицы'!L58</f>
        <v>6/2014-03-03/1115/         </v>
      </c>
      <c r="G57" s="27" t="str">
        <f>'[2]Таблицы'!M58</f>
        <v>Махина Серафима Дмитриевна</v>
      </c>
    </row>
    <row r="58" spans="1:7" ht="15">
      <c r="A58" s="20" t="str">
        <f>_xlfn.IFERROR(VLOOKUP(D58,w,2,FALSE),"")</f>
        <v>6 - 7 лет</v>
      </c>
      <c r="B58" s="25">
        <f>IF(G58=0,0,B57+1)</f>
        <v>0</v>
      </c>
      <c r="C58" s="22">
        <f>IF(G58&gt;0,VALUE(MID(F58,SEARCH("/",F58)+1,10)),"")</f>
      </c>
      <c r="D58" s="29">
        <f>'[2]Таблицы'!J60</f>
        <v>6</v>
      </c>
      <c r="E58" s="26">
        <f>'[2]Таблицы'!K59</f>
        <v>0</v>
      </c>
      <c r="F58" s="27">
        <f>'[2]Таблицы'!L59</f>
        <v>0</v>
      </c>
      <c r="G58" s="27">
        <f>'[2]Таблицы'!M59</f>
        <v>0</v>
      </c>
    </row>
    <row r="59" spans="1:7" ht="15">
      <c r="A59" s="20">
        <f>_xlfn.IFERROR(VLOOKUP(D59,w,2,FALSE),"")</f>
      </c>
      <c r="B59" s="25">
        <f>IF(G59=0,0,B58+1)</f>
        <v>1</v>
      </c>
      <c r="C59" s="22">
        <f>IF(G59&gt;0,VALUE(MID(F59,SEARCH("/",F59)+1,10)),"")</f>
        <v>40631</v>
      </c>
      <c r="D59" s="29">
        <f>'[2]Таблицы'!J61</f>
        <v>0</v>
      </c>
      <c r="E59" s="26">
        <f>'[2]Таблицы'!K60</f>
        <v>40631</v>
      </c>
      <c r="F59" s="27" t="str">
        <f>'[2]Таблицы'!L60</f>
        <v>6/2011-03-29/1130/</v>
      </c>
      <c r="G59" s="27" t="str">
        <f>'[2]Таблицы'!M60</f>
        <v>Мифтахов Евгений Владимирович</v>
      </c>
    </row>
    <row r="60" spans="1:7" ht="15">
      <c r="A60" s="20">
        <f>_xlfn.IFERROR(VLOOKUP(D60,w,2,FALSE),"")</f>
      </c>
      <c r="B60" s="25">
        <f>IF(G60=0,0,B59+1)</f>
        <v>2</v>
      </c>
      <c r="C60" s="22">
        <f>IF(G60&gt;0,VALUE(MID(F60,SEARCH("/",F60)+1,10)),"")</f>
        <v>40892</v>
      </c>
      <c r="D60" s="29" t="str">
        <f>'[2]Таблицы'!J62</f>
        <v>6 Итог</v>
      </c>
      <c r="E60" s="26">
        <f>'[2]Таблицы'!K61</f>
        <v>40892</v>
      </c>
      <c r="F60" s="27" t="str">
        <f>'[2]Таблицы'!L61</f>
        <v>6/2011-12-15/1445/</v>
      </c>
      <c r="G60" s="27" t="str">
        <f>'[2]Таблицы'!M61</f>
        <v>Ивахненко Александр Витальевич</v>
      </c>
    </row>
  </sheetData>
  <sheetProtection password="CE28" sheet="1" formatCells="0"/>
  <autoFilter ref="B3:G3"/>
  <conditionalFormatting sqref="B4:B60 F5:G60">
    <cfRule type="cellIs" priority="22" dxfId="5" operator="equal" stopIfTrue="1">
      <formula>0</formula>
    </cfRule>
  </conditionalFormatting>
  <conditionalFormatting sqref="E4:E60">
    <cfRule type="cellIs" priority="11" dxfId="6" operator="equal" stopIfTrue="1">
      <formula>0</formula>
    </cfRule>
    <cfRule type="cellIs" priority="12" dxfId="0" operator="notEqual" stopIfTrue="1">
      <formula>C4</formula>
    </cfRule>
  </conditionalFormatting>
  <conditionalFormatting sqref="A4:A60">
    <cfRule type="cellIs" priority="9" dxfId="5" operator="equal" stopIfTrue="1">
      <formula>#N/A</formula>
    </cfRule>
  </conditionalFormatting>
  <conditionalFormatting sqref="C5:C60">
    <cfRule type="containsErrors" priority="5" dxfId="0" stopIfTrue="1">
      <formula>ISERROR(C5)</formula>
    </cfRule>
  </conditionalFormatting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Wlad</cp:lastModifiedBy>
  <cp:lastPrinted>2013-01-22T10:43:28Z</cp:lastPrinted>
  <dcterms:created xsi:type="dcterms:W3CDTF">2010-10-22T14:41:01Z</dcterms:created>
  <dcterms:modified xsi:type="dcterms:W3CDTF">2014-11-20T15:16:59Z</dcterms:modified>
  <cp:category/>
  <cp:version/>
  <cp:contentType/>
  <cp:contentStatus/>
</cp:coreProperties>
</file>